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el.peralta\Desktop\MTM\"/>
    </mc:Choice>
  </mc:AlternateContent>
  <xr:revisionPtr revIDLastSave="0" documentId="13_ncr:1_{7D15230C-DE7B-442F-A3D3-C5F88ACACD05}" xr6:coauthVersionLast="46" xr6:coauthVersionMax="46" xr10:uidLastSave="{00000000-0000-0000-0000-000000000000}"/>
  <bookViews>
    <workbookView xWindow="-28920" yWindow="-3210" windowWidth="29040" windowHeight="16440" xr2:uid="{A70B3022-EA29-49C3-8539-0578D0A63443}"/>
  </bookViews>
  <sheets>
    <sheet name="Final" sheetId="1" r:id="rId1"/>
  </sheets>
  <externalReferences>
    <externalReference r:id="rId2"/>
  </externalReferences>
  <definedNames>
    <definedName name="_xlnm.Print_Area" localSheetId="0">Final!$B$2:$K$24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1" l="1"/>
  <c r="H19" i="1"/>
  <c r="G19" i="1"/>
  <c r="I14" i="1"/>
  <c r="H14" i="1"/>
  <c r="G14" i="1"/>
  <c r="F14" i="1"/>
  <c r="E14" i="1"/>
  <c r="D14" i="1"/>
  <c r="I10" i="1"/>
  <c r="H10" i="1"/>
  <c r="G10" i="1"/>
  <c r="F10" i="1"/>
  <c r="E10" i="1"/>
  <c r="D10" i="1"/>
  <c r="I17" i="1"/>
  <c r="H17" i="1"/>
  <c r="G17" i="1"/>
  <c r="F17" i="1"/>
  <c r="E17" i="1"/>
  <c r="D17" i="1"/>
  <c r="I16" i="1"/>
  <c r="H16" i="1"/>
  <c r="G16" i="1"/>
  <c r="F16" i="1"/>
  <c r="E16" i="1"/>
  <c r="D16" i="1"/>
  <c r="I18" i="1"/>
  <c r="H18" i="1"/>
  <c r="G18" i="1"/>
  <c r="F18" i="1"/>
  <c r="E18" i="1"/>
  <c r="D18" i="1"/>
  <c r="J12" i="1"/>
  <c r="J19" i="1" s="1"/>
  <c r="I12" i="1"/>
  <c r="H12" i="1"/>
  <c r="G12" i="1"/>
  <c r="F12" i="1"/>
  <c r="E12" i="1"/>
  <c r="D12" i="1"/>
  <c r="I11" i="1"/>
  <c r="H11" i="1"/>
  <c r="G11" i="1"/>
  <c r="F11" i="1"/>
  <c r="E11" i="1"/>
  <c r="D11" i="1"/>
  <c r="I13" i="1"/>
  <c r="H13" i="1"/>
  <c r="G13" i="1"/>
  <c r="F13" i="1"/>
  <c r="E13" i="1"/>
  <c r="D13" i="1"/>
  <c r="I15" i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<sst xmlns="http://schemas.openxmlformats.org/spreadsheetml/2006/main" count="22" uniqueCount="22">
  <si>
    <t>Mutual Fund Performance</t>
  </si>
  <si>
    <t>Fund Name</t>
  </si>
  <si>
    <t>NAVPS</t>
  </si>
  <si>
    <t>ANNUAL RETURNS / AUM</t>
  </si>
  <si>
    <t>YTD</t>
  </si>
  <si>
    <t>1YR</t>
  </si>
  <si>
    <t>3YR</t>
  </si>
  <si>
    <t>5YR</t>
  </si>
  <si>
    <t>10YR</t>
  </si>
  <si>
    <t>AUM as of 03/31/2021</t>
  </si>
  <si>
    <t>Save &amp; Learn Equity Fund</t>
  </si>
  <si>
    <t>Save &amp; Learn Balanced Fund</t>
  </si>
  <si>
    <t>Save &amp; Learn Fixed Income Fund</t>
  </si>
  <si>
    <t>Save &amp; Learn Dollar Bond Fund</t>
  </si>
  <si>
    <t>Save &amp; Learn Philippine Index Fund</t>
  </si>
  <si>
    <t>First Metro Phil. Equity Exchange-Traded Fund</t>
  </si>
  <si>
    <t>First Metro Consumer Fund on MSCI</t>
  </si>
  <si>
    <t>Save &amp; Learn Money Market Fund</t>
  </si>
  <si>
    <t>Save &amp; Learn F.O.C.C.U.S. Dynamic Fund</t>
  </si>
  <si>
    <t>Total AUM in PHP</t>
  </si>
  <si>
    <t>Philippine Stock Exchange Index = 6,495.15</t>
  </si>
  <si>
    <t>PHP 1 = USD  	48.635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</si>
</sst>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4"/>
      <color theme="1"/>
      <name val="Century Gothic"/>
      <family val="2"/>
    </font>
    <font>
      <sz val="14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b/>
      <sz val="14"/>
      <name val="Gill Sans MT"/>
      <family val="2"/>
    </font>
    <font>
      <b/>
      <sz val="14"/>
      <color theme="1"/>
      <name val="Gill Sans MT"/>
      <family val="2"/>
    </font>
    <font>
      <b/>
      <sz val="10"/>
      <name val="Gill Sans MT"/>
      <family val="2"/>
    </font>
    <font>
      <b/>
      <i/>
      <sz val="1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/>
      <bottom style="medium">
        <color theme="3" tint="-0.24997711111789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 tint="-0.249977111117893"/>
      </left>
      <right style="medium">
        <color theme="3"/>
      </right>
      <top style="medium">
        <color theme="3" tint="-0.249977111117893"/>
      </top>
      <bottom style="medium">
        <color theme="3" tint="-0.249977111117893"/>
      </bottom>
      <diagonal/>
    </border>
    <border>
      <left/>
      <right/>
      <top style="medium">
        <color theme="3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3" fillId="2" borderId="1" xfId="0" applyFont="1" applyFill="1" applyBorder="1"/>
    <xf numFmtId="0" fontId="4" fillId="2" borderId="2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4" fillId="2" borderId="0" xfId="0" applyFont="1" applyFill="1"/>
    <xf numFmtId="0" fontId="3" fillId="2" borderId="0" xfId="0" applyFont="1" applyFill="1"/>
    <xf numFmtId="0" fontId="5" fillId="4" borderId="0" xfId="0" applyFont="1" applyFill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3" fillId="2" borderId="5" xfId="0" applyFont="1" applyFill="1" applyBorder="1"/>
    <xf numFmtId="0" fontId="6" fillId="4" borderId="4" xfId="0" applyFont="1" applyFill="1" applyBorder="1"/>
    <xf numFmtId="0" fontId="5" fillId="4" borderId="0" xfId="0" applyFont="1" applyFill="1"/>
    <xf numFmtId="0" fontId="6" fillId="4" borderId="5" xfId="0" applyFont="1" applyFill="1" applyBorder="1"/>
    <xf numFmtId="0" fontId="7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left" vertical="center"/>
    </xf>
    <xf numFmtId="164" fontId="7" fillId="0" borderId="13" xfId="2" applyNumberFormat="1" applyFont="1" applyFill="1" applyBorder="1" applyAlignment="1">
      <alignment horizontal="center" vertical="center"/>
    </xf>
    <xf numFmtId="10" fontId="7" fillId="0" borderId="13" xfId="2" applyNumberFormat="1" applyFont="1" applyFill="1" applyBorder="1" applyAlignment="1">
      <alignment horizontal="center" vertical="center"/>
    </xf>
    <xf numFmtId="165" fontId="7" fillId="0" borderId="13" xfId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9" fillId="2" borderId="14" xfId="0" applyFont="1" applyFill="1" applyBorder="1" applyAlignment="1">
      <alignment vertical="center" wrapText="1"/>
    </xf>
    <xf numFmtId="2" fontId="9" fillId="2" borderId="0" xfId="2" applyNumberFormat="1" applyFont="1" applyFill="1" applyBorder="1" applyAlignment="1">
      <alignment horizontal="left" vertical="center"/>
    </xf>
    <xf numFmtId="10" fontId="7" fillId="2" borderId="0" xfId="2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/>
    </xf>
    <xf numFmtId="0" fontId="2" fillId="0" borderId="4" xfId="0" applyFont="1" applyBorder="1"/>
    <xf numFmtId="0" fontId="2" fillId="0" borderId="0" xfId="0" applyFont="1"/>
    <xf numFmtId="0" fontId="2" fillId="0" borderId="5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3" fillId="2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352425</xdr:colOff>
      <xdr:row>1</xdr:row>
      <xdr:rowOff>104775</xdr:rowOff>
    </xdr:from>
    <xdr:ext cx="1905000" cy="876300"/>
    <xdr:pic>
      <xdr:nvPicPr>
        <xdr:cNvPr id="2" name="Picture 2">
          <a:extLst>
            <a:ext uri="{FF2B5EF4-FFF2-40B4-BE49-F238E27FC236}">
              <a16:creationId xmlns:a16="http://schemas.microsoft.com/office/drawing/2014/main" id="{A48A6D83-1123-4834-AA21-91B921268D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323850"/>
          <a:ext cx="19050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1731</xdr:colOff>
      <xdr:row>0</xdr:row>
      <xdr:rowOff>213951</xdr:rowOff>
    </xdr:from>
    <xdr:to>
      <xdr:col>11</xdr:col>
      <xdr:colOff>3119</xdr:colOff>
      <xdr:row>5</xdr:row>
      <xdr:rowOff>227583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BA63F52-59C0-4186-BAB7-8A382A91E3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31" y="213951"/>
          <a:ext cx="11917163" cy="1185207"/>
        </a:xfrm>
        <a:prstGeom prst="rect">
          <a:avLst/>
        </a:prstGeom>
      </xdr:spPr>
    </xdr:pic>
    <xdr:clientData/>
  </xdr:twoCellAnchor>
  <xdr:twoCellAnchor>
    <xdr:from>
      <xdr:col>1</xdr:col>
      <xdr:colOff>185667</xdr:colOff>
      <xdr:row>19</xdr:row>
      <xdr:rowOff>240973</xdr:rowOff>
    </xdr:from>
    <xdr:to>
      <xdr:col>10</xdr:col>
      <xdr:colOff>209209</xdr:colOff>
      <xdr:row>21</xdr:row>
      <xdr:rowOff>107156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BA16BE2-AD1E-466D-90BB-DF3AE7D2780F}"/>
            </a:ext>
          </a:extLst>
        </xdr:cNvPr>
        <xdr:cNvSpPr txBox="1"/>
      </xdr:nvSpPr>
      <xdr:spPr>
        <a:xfrm flipH="1">
          <a:off x="947667" y="5613073"/>
          <a:ext cx="11672617" cy="380533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 b="0" i="0">
              <a:latin typeface="Gill Sans" panose="020B0502020104020203" pitchFamily="34" charset="-79"/>
              <a:cs typeface="Gill Sans" panose="020B0502020104020203" pitchFamily="34" charset="-79"/>
            </a:rPr>
            <a:t>Disclosure Statements. Returns of mutual funds are not guaranteed and are subject to market conditions and volatilities. 	</a:t>
          </a:r>
          <a:br>
            <a:rPr lang="en-US" sz="900" b="0" i="0">
              <a:latin typeface="Gill Sans" panose="020B0502020104020203" pitchFamily="34" charset="-79"/>
              <a:cs typeface="Gill Sans" panose="020B0502020104020203" pitchFamily="34" charset="-79"/>
            </a:rPr>
          </a:br>
          <a:r>
            <a:rPr lang="en-US" sz="900" b="0" i="0">
              <a:latin typeface="Gill Sans" panose="020B0502020104020203" pitchFamily="34" charset="-79"/>
              <a:cs typeface="Gill Sans" panose="020B0502020104020203" pitchFamily="34" charset="-79"/>
            </a:rPr>
            <a:t>Source: www.pse.com.ph    www.bap.org.ph</a:t>
          </a:r>
        </a:p>
      </xdr:txBody>
    </xdr:sp>
    <xdr:clientData/>
  </xdr:twoCellAnchor>
  <xdr:twoCellAnchor>
    <xdr:from>
      <xdr:col>6</xdr:col>
      <xdr:colOff>476250</xdr:colOff>
      <xdr:row>1</xdr:row>
      <xdr:rowOff>95249</xdr:rowOff>
    </xdr:from>
    <xdr:to>
      <xdr:col>10</xdr:col>
      <xdr:colOff>195784</xdr:colOff>
      <xdr:row>5</xdr:row>
      <xdr:rowOff>28574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FAE71C4E-D993-4FEE-8CE5-2062149F39D4}"/>
            </a:ext>
          </a:extLst>
        </xdr:cNvPr>
        <xdr:cNvSpPr/>
      </xdr:nvSpPr>
      <xdr:spPr>
        <a:xfrm>
          <a:off x="8401050" y="314324"/>
          <a:ext cx="4205809" cy="885825"/>
        </a:xfrm>
        <a:prstGeom prst="rect">
          <a:avLst/>
        </a:prstGeom>
        <a:solidFill>
          <a:srgbClr val="E7E9ED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44166</xdr:colOff>
      <xdr:row>2</xdr:row>
      <xdr:rowOff>15410</xdr:rowOff>
    </xdr:from>
    <xdr:to>
      <xdr:col>10</xdr:col>
      <xdr:colOff>207851</xdr:colOff>
      <xdr:row>3</xdr:row>
      <xdr:rowOff>145967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BCA4B937-4148-467C-8D24-272905F46750}"/>
            </a:ext>
          </a:extLst>
        </xdr:cNvPr>
        <xdr:cNvSpPr txBox="1"/>
      </xdr:nvSpPr>
      <xdr:spPr>
        <a:xfrm flipH="1">
          <a:off x="5225766" y="472610"/>
          <a:ext cx="7393160" cy="3686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lang="en-US" sz="1800" b="0" i="0">
              <a:solidFill>
                <a:srgbClr val="1A235E"/>
              </a:solidFill>
              <a:latin typeface="Gill Sans" panose="020B0502020104020203" pitchFamily="34" charset="-79"/>
              <a:cs typeface="Gill Sans" panose="020B0502020104020203" pitchFamily="34" charset="-79"/>
            </a:rPr>
            <a:t>MUTUAL FUND PERFORMANCE</a:t>
          </a:r>
        </a:p>
      </xdr:txBody>
    </xdr:sp>
    <xdr:clientData/>
  </xdr:twoCellAnchor>
  <xdr:twoCellAnchor>
    <xdr:from>
      <xdr:col>3</xdr:col>
      <xdr:colOff>3482</xdr:colOff>
      <xdr:row>3</xdr:row>
      <xdr:rowOff>143755</xdr:rowOff>
    </xdr:from>
    <xdr:to>
      <xdr:col>10</xdr:col>
      <xdr:colOff>183655</xdr:colOff>
      <xdr:row>5</xdr:row>
      <xdr:rowOff>66825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1A1AB679-EB1F-4330-8953-30133305A398}"/>
            </a:ext>
          </a:extLst>
        </xdr:cNvPr>
        <xdr:cNvSpPr txBox="1"/>
      </xdr:nvSpPr>
      <xdr:spPr>
        <a:xfrm flipH="1">
          <a:off x="5185082" y="839080"/>
          <a:ext cx="7409648" cy="3993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lang="en-US" sz="1400" b="0" i="0">
              <a:solidFill>
                <a:srgbClr val="00B7FC"/>
              </a:solidFill>
              <a:latin typeface="Segoe Script" panose="020B0804020000000003" pitchFamily="34" charset="0"/>
              <a:cs typeface="Gill Sans" panose="020B0502020104020203" pitchFamily="34" charset="-79"/>
            </a:rPr>
            <a:t>as</a:t>
          </a:r>
          <a:r>
            <a:rPr lang="en-US" sz="1400" b="0" i="0" baseline="0">
              <a:solidFill>
                <a:srgbClr val="00B7FC"/>
              </a:solidFill>
              <a:latin typeface="Segoe Script" panose="020B0804020000000003" pitchFamily="34" charset="0"/>
              <a:cs typeface="Gill Sans" panose="020B0502020104020203" pitchFamily="34" charset="-79"/>
            </a:rPr>
            <a:t> of April 05, 2021</a:t>
          </a:r>
          <a:endParaRPr lang="en-US" sz="1400" b="0" i="0">
            <a:solidFill>
              <a:srgbClr val="00B7FC"/>
            </a:solidFill>
            <a:latin typeface="Segoe Script" panose="020B0804020000000003" pitchFamily="34" charset="0"/>
            <a:cs typeface="Gill Sans" panose="020B0502020104020203" pitchFamily="34" charset="-79"/>
          </a:endParaRPr>
        </a:p>
      </xdr:txBody>
    </xdr:sp>
    <xdr:clientData/>
  </xdr:twoCellAnchor>
  <xdr:twoCellAnchor>
    <xdr:from>
      <xdr:col>0</xdr:col>
      <xdr:colOff>752475</xdr:colOff>
      <xdr:row>21</xdr:row>
      <xdr:rowOff>84991</xdr:rowOff>
    </xdr:from>
    <xdr:to>
      <xdr:col>11</xdr:col>
      <xdr:colOff>9525</xdr:colOff>
      <xdr:row>23</xdr:row>
      <xdr:rowOff>139701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78F0C20C-2E05-4D80-BCA4-86F0C0E309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2475" y="5971441"/>
          <a:ext cx="11934825" cy="4833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und%20Performance%20Matrix%20v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Matrix"/>
      <sheetName val="Report"/>
      <sheetName val="NewFormat"/>
      <sheetName val="Sheet1 (3)"/>
      <sheetName val="Front2"/>
      <sheetName val="Final"/>
      <sheetName val="FP"/>
      <sheetName val="Stocks"/>
      <sheetName val="NAVPS"/>
      <sheetName val="Sheet2"/>
      <sheetName val="Balanced"/>
      <sheetName val="Bond"/>
      <sheetName val="Foreign"/>
      <sheetName val="Money Market"/>
      <sheetName val="Report2"/>
      <sheetName val="Report3"/>
      <sheetName val="Sheet3"/>
      <sheetName val="20051231"/>
      <sheetName val="20061231"/>
      <sheetName val="20071231"/>
      <sheetName val="20081231"/>
      <sheetName val="20091231"/>
      <sheetName val="20101231"/>
      <sheetName val="20111231"/>
      <sheetName val="20121231"/>
      <sheetName val="20131231"/>
      <sheetName val="20141231"/>
      <sheetName val="20151231"/>
      <sheetName val="20161231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7">
          <cell r="E17">
            <v>4.5618999999999996</v>
          </cell>
          <cell r="F17">
            <v>2.4893999999999998</v>
          </cell>
          <cell r="G17">
            <v>2.4247000000000001</v>
          </cell>
          <cell r="H17">
            <v>2.5700000000000001E-2</v>
          </cell>
          <cell r="I17">
            <v>0.65990000000000004</v>
          </cell>
          <cell r="J17">
            <v>98.343500000000006</v>
          </cell>
          <cell r="K17">
            <v>0.66990000000000005</v>
          </cell>
          <cell r="L17">
            <v>1.0499000000000001</v>
          </cell>
          <cell r="M17">
            <v>0.18729999999999999</v>
          </cell>
        </row>
        <row r="18">
          <cell r="E18">
            <v>-7.6781413797988418E-2</v>
          </cell>
          <cell r="F18">
            <v>-5.2379139703083388E-2</v>
          </cell>
          <cell r="G18">
            <v>-1.1617479210826565E-2</v>
          </cell>
          <cell r="H18">
            <v>-3.3834586466165328E-2</v>
          </cell>
          <cell r="I18">
            <v>-0.1314819689391945</v>
          </cell>
          <cell r="J18">
            <v>-8.563860301261772E-2</v>
          </cell>
          <cell r="K18">
            <v>-9.6682847896440105E-2</v>
          </cell>
          <cell r="L18">
            <v>1.717393378494414E-3</v>
          </cell>
          <cell r="M18">
            <v>-5.6898288016112852E-2</v>
          </cell>
        </row>
        <row r="20">
          <cell r="E20">
            <v>0.18214563358382985</v>
          </cell>
          <cell r="F20">
            <v>0.11612266857962683</v>
          </cell>
          <cell r="G20">
            <v>2.8853905885348086E-2</v>
          </cell>
          <cell r="H20">
            <v>7.843137254902155E-3</v>
          </cell>
          <cell r="I20">
            <v>0.10240561309722684</v>
          </cell>
          <cell r="J20">
            <v>0.22104558705941368</v>
          </cell>
          <cell r="K20">
            <v>0.10855535330134058</v>
          </cell>
          <cell r="L20">
            <v>1.5377176015473948E-2</v>
          </cell>
          <cell r="M20">
            <v>6.4809550881182343E-2</v>
          </cell>
        </row>
        <row r="21">
          <cell r="E21">
            <v>-6.6753286930118505E-2</v>
          </cell>
          <cell r="F21">
            <v>-2.2892171805491079E-2</v>
          </cell>
          <cell r="G21">
            <v>3.0579952203136473E-2</v>
          </cell>
          <cell r="H21">
            <v>1.1953322959165069E-2</v>
          </cell>
          <cell r="I21">
            <v>-0.10364478972278612</v>
          </cell>
          <cell r="J21">
            <v>-5.990666695888669E-2</v>
          </cell>
          <cell r="K21">
            <v>-8.8092345941505501E-2</v>
          </cell>
          <cell r="L21" t="str">
            <v xml:space="preserve"> </v>
          </cell>
          <cell r="M21" t="str">
            <v xml:space="preserve"> </v>
          </cell>
        </row>
        <row r="22">
          <cell r="E22">
            <v>-2.83388482491993E-2</v>
          </cell>
          <cell r="F22">
            <v>-1.5497477753548705E-2</v>
          </cell>
          <cell r="G22">
            <v>1.7165120557292468E-2</v>
          </cell>
          <cell r="H22">
            <v>8.7872933603156955E-3</v>
          </cell>
          <cell r="I22">
            <v>-7.9218480951954273E-2</v>
          </cell>
          <cell r="J22">
            <v>-1.3177220062632555E-2</v>
          </cell>
          <cell r="K22" t="str">
            <v xml:space="preserve"> </v>
          </cell>
          <cell r="L22" t="str">
            <v xml:space="preserve"> </v>
          </cell>
          <cell r="M22" t="str">
            <v xml:space="preserve"> </v>
          </cell>
        </row>
        <row r="23">
          <cell r="E23">
            <v>3.1171940547493504E-2</v>
          </cell>
          <cell r="F23">
            <v>2.7262814959886583E-2</v>
          </cell>
          <cell r="G23">
            <v>5.1432419233213844E-2</v>
          </cell>
          <cell r="H23" t="str">
            <v xml:space="preserve"> </v>
          </cell>
          <cell r="I23" t="str">
            <v xml:space="preserve"> </v>
          </cell>
          <cell r="J23" t="str">
            <v xml:space="preserve"> </v>
          </cell>
          <cell r="K23" t="str">
            <v xml:space="preserve"> </v>
          </cell>
          <cell r="L23" t="str">
            <v xml:space="preserve"> </v>
          </cell>
          <cell r="M23" t="str">
            <v xml:space="preserve"> 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7B0D2-64C0-4A56-8A9C-26EB668C171F}">
  <sheetPr codeName="Sheet27">
    <pageSetUpPr fitToPage="1"/>
  </sheetPr>
  <dimension ref="A1:L26"/>
  <sheetViews>
    <sheetView tabSelected="1" zoomScale="80" zoomScaleNormal="80" zoomScaleSheetLayoutView="145" zoomScalePageLayoutView="40" workbookViewId="0">
      <selection activeCell="J10" sqref="J10"/>
    </sheetView>
  </sheetViews>
  <sheetFormatPr defaultColWidth="0" defaultRowHeight="16.5" customHeight="1" zeroHeight="1" x14ac:dyDescent="0.3"/>
  <cols>
    <col min="1" max="1" width="11.42578125" style="2" customWidth="1"/>
    <col min="2" max="2" width="4" style="2" customWidth="1"/>
    <col min="3" max="3" width="62.28515625" style="2" bestFit="1" customWidth="1"/>
    <col min="4" max="4" width="15.42578125" style="2" bestFit="1" customWidth="1"/>
    <col min="5" max="9" width="12.85546875" style="2" customWidth="1"/>
    <col min="10" max="10" width="28.7109375" style="2" bestFit="1" customWidth="1"/>
    <col min="11" max="11" width="4" style="2" customWidth="1"/>
    <col min="12" max="12" width="11.42578125" style="2" customWidth="1"/>
    <col min="13" max="16384" width="11.42578125" style="2" hidden="1"/>
  </cols>
  <sheetData>
    <row r="1" spans="1:12" ht="17.25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75" x14ac:dyDescent="0.3">
      <c r="A2" s="1"/>
      <c r="B2" s="3"/>
      <c r="C2" s="4"/>
      <c r="D2" s="5"/>
      <c r="E2" s="5"/>
      <c r="F2" s="5"/>
      <c r="G2" s="5"/>
      <c r="H2" s="5"/>
      <c r="I2" s="5"/>
      <c r="J2" s="5"/>
      <c r="K2" s="6"/>
      <c r="L2" s="1"/>
    </row>
    <row r="3" spans="1:12" ht="18.75" x14ac:dyDescent="0.3">
      <c r="A3" s="1"/>
      <c r="B3" s="7"/>
      <c r="C3" s="8"/>
      <c r="D3" s="9"/>
      <c r="E3" s="9"/>
      <c r="F3" s="10" t="s">
        <v>0</v>
      </c>
      <c r="G3" s="10"/>
      <c r="H3" s="10"/>
      <c r="I3" s="10"/>
      <c r="J3" s="10"/>
      <c r="K3" s="11"/>
      <c r="L3" s="1"/>
    </row>
    <row r="4" spans="1:12" ht="18.75" x14ac:dyDescent="0.3">
      <c r="A4" s="1"/>
      <c r="B4" s="7"/>
      <c r="C4" s="8"/>
      <c r="D4" s="9"/>
      <c r="E4" s="9"/>
      <c r="F4" s="10"/>
      <c r="G4" s="10"/>
      <c r="H4" s="10"/>
      <c r="I4" s="10"/>
      <c r="J4" s="10"/>
      <c r="K4" s="11"/>
      <c r="L4" s="1"/>
    </row>
    <row r="5" spans="1:12" ht="18.75" x14ac:dyDescent="0.3">
      <c r="A5" s="1"/>
      <c r="B5" s="7"/>
      <c r="C5" s="8"/>
      <c r="D5" s="9"/>
      <c r="E5" s="9"/>
      <c r="F5" s="9"/>
      <c r="G5" s="9"/>
      <c r="H5" s="9"/>
      <c r="I5" s="9"/>
      <c r="J5" s="9"/>
      <c r="K5" s="12"/>
      <c r="L5" s="1"/>
    </row>
    <row r="6" spans="1:12" ht="18.75" x14ac:dyDescent="0.3">
      <c r="A6" s="1"/>
      <c r="B6" s="13"/>
      <c r="C6" s="14"/>
      <c r="D6" s="14"/>
      <c r="E6" s="14"/>
      <c r="F6" s="14"/>
      <c r="G6" s="14"/>
      <c r="H6" s="14"/>
      <c r="I6" s="14"/>
      <c r="J6" s="14"/>
      <c r="K6" s="15"/>
      <c r="L6" s="1"/>
    </row>
    <row r="7" spans="1:12" ht="19.5" thickBot="1" x14ac:dyDescent="0.35">
      <c r="A7" s="1"/>
      <c r="B7" s="7"/>
      <c r="C7" s="8"/>
      <c r="D7" s="9"/>
      <c r="E7" s="9"/>
      <c r="F7" s="9"/>
      <c r="G7" s="9"/>
      <c r="H7" s="9"/>
      <c r="I7" s="9"/>
      <c r="J7" s="9"/>
      <c r="K7" s="12"/>
      <c r="L7" s="1"/>
    </row>
    <row r="8" spans="1:12" ht="33.75" customHeight="1" thickBot="1" x14ac:dyDescent="0.35">
      <c r="A8" s="1"/>
      <c r="B8" s="7"/>
      <c r="C8" s="16" t="s">
        <v>1</v>
      </c>
      <c r="D8" s="17" t="s">
        <v>2</v>
      </c>
      <c r="E8" s="18" t="s">
        <v>3</v>
      </c>
      <c r="F8" s="19"/>
      <c r="G8" s="19"/>
      <c r="H8" s="19"/>
      <c r="I8" s="19"/>
      <c r="J8" s="20"/>
      <c r="K8" s="12"/>
      <c r="L8" s="1"/>
    </row>
    <row r="9" spans="1:12" ht="33.75" customHeight="1" thickBot="1" x14ac:dyDescent="0.35">
      <c r="A9" s="1"/>
      <c r="B9" s="7"/>
      <c r="C9" s="21"/>
      <c r="D9" s="22"/>
      <c r="E9" s="23" t="s">
        <v>4</v>
      </c>
      <c r="F9" s="23" t="s">
        <v>5</v>
      </c>
      <c r="G9" s="23" t="s">
        <v>6</v>
      </c>
      <c r="H9" s="23" t="s">
        <v>7</v>
      </c>
      <c r="I9" s="23" t="s">
        <v>8</v>
      </c>
      <c r="J9" s="23" t="s">
        <v>9</v>
      </c>
      <c r="K9" s="12"/>
      <c r="L9" s="1"/>
    </row>
    <row r="10" spans="1:12" ht="22.5" thickBot="1" x14ac:dyDescent="0.35">
      <c r="A10" s="1"/>
      <c r="B10" s="7"/>
      <c r="C10" s="28" t="s">
        <v>17</v>
      </c>
      <c r="D10" s="25">
        <f>[1]FP!$L$17</f>
        <v>1.0499000000000001</v>
      </c>
      <c r="E10" s="26">
        <f>[1]FP!$L$18</f>
        <v>1.717393378494414E-3</v>
      </c>
      <c r="F10" s="26">
        <f>[1]FP!$L$20</f>
        <v>1.5377176015473948E-2</v>
      </c>
      <c r="G10" s="26" t="str">
        <f>[1]FP!$L$21</f>
        <v xml:space="preserve"> </v>
      </c>
      <c r="H10" s="26" t="str">
        <f>[1]FP!$L$22</f>
        <v xml:space="preserve"> </v>
      </c>
      <c r="I10" s="26" t="str">
        <f>[1]FP!$L$23</f>
        <v xml:space="preserve"> </v>
      </c>
      <c r="J10" s="27">
        <v>1646596740.6800001</v>
      </c>
      <c r="K10" s="12"/>
      <c r="L10" s="1"/>
    </row>
    <row r="11" spans="1:12" ht="22.5" thickBot="1" x14ac:dyDescent="0.35">
      <c r="A11" s="1"/>
      <c r="B11" s="7"/>
      <c r="C11" s="24" t="s">
        <v>12</v>
      </c>
      <c r="D11" s="25">
        <f>[1]FP!$G$17</f>
        <v>2.4247000000000001</v>
      </c>
      <c r="E11" s="26">
        <f>[1]FP!$G$18</f>
        <v>-1.1617479210826565E-2</v>
      </c>
      <c r="F11" s="26">
        <f>[1]FP!$G$20</f>
        <v>2.8853905885348086E-2</v>
      </c>
      <c r="G11" s="26">
        <f>[1]FP!$G$21</f>
        <v>3.0579952203136473E-2</v>
      </c>
      <c r="H11" s="26">
        <f>[1]FP!$G$22</f>
        <v>1.7165120557292468E-2</v>
      </c>
      <c r="I11" s="26">
        <f>[1]FP!$G$23</f>
        <v>5.1432419233213844E-2</v>
      </c>
      <c r="J11" s="27">
        <v>1903532132.1900001</v>
      </c>
      <c r="K11" s="12"/>
      <c r="L11" s="1"/>
    </row>
    <row r="12" spans="1:12" ht="22.5" thickBot="1" x14ac:dyDescent="0.35">
      <c r="A12" s="1"/>
      <c r="B12" s="7"/>
      <c r="C12" s="24" t="s">
        <v>13</v>
      </c>
      <c r="D12" s="25">
        <f>[1]FP!$H$17</f>
        <v>2.5700000000000001E-2</v>
      </c>
      <c r="E12" s="26">
        <f>[1]FP!$H$18</f>
        <v>-3.3834586466165328E-2</v>
      </c>
      <c r="F12" s="26">
        <f>[1]FP!$H$20</f>
        <v>7.843137254902155E-3</v>
      </c>
      <c r="G12" s="26">
        <f>[1]FP!$H$21</f>
        <v>1.1953322959165069E-2</v>
      </c>
      <c r="H12" s="26">
        <f>[1]FP!$H$22</f>
        <v>8.7872933603156955E-3</v>
      </c>
      <c r="I12" s="26" t="str">
        <f>[1]FP!$H$23</f>
        <v xml:space="preserve"> </v>
      </c>
      <c r="J12" s="27">
        <f>14461082.2*48.53</f>
        <v>701796319.16600001</v>
      </c>
      <c r="K12" s="12"/>
      <c r="L12" s="1"/>
    </row>
    <row r="13" spans="1:12" ht="22.5" thickBot="1" x14ac:dyDescent="0.35">
      <c r="A13" s="1"/>
      <c r="B13" s="7"/>
      <c r="C13" s="24" t="s">
        <v>11</v>
      </c>
      <c r="D13" s="25">
        <f>[1]FP!$F$17</f>
        <v>2.4893999999999998</v>
      </c>
      <c r="E13" s="26">
        <f>[1]FP!$F$18</f>
        <v>-5.2379139703083388E-2</v>
      </c>
      <c r="F13" s="26">
        <f>[1]FP!$F$20</f>
        <v>0.11612266857962683</v>
      </c>
      <c r="G13" s="26">
        <f>[1]FP!$F$21</f>
        <v>-2.2892171805491079E-2</v>
      </c>
      <c r="H13" s="26">
        <f>[1]FP!$F$22</f>
        <v>-1.5497477753548705E-2</v>
      </c>
      <c r="I13" s="26">
        <f>[1]FP!$F$23</f>
        <v>2.7262814959886583E-2</v>
      </c>
      <c r="J13" s="27">
        <v>1319380916.52</v>
      </c>
      <c r="K13" s="12"/>
      <c r="L13" s="1"/>
    </row>
    <row r="14" spans="1:12" ht="22.5" thickBot="1" x14ac:dyDescent="0.35">
      <c r="A14" s="1"/>
      <c r="B14" s="7"/>
      <c r="C14" s="28" t="s">
        <v>18</v>
      </c>
      <c r="D14" s="25">
        <f>[1]FP!$M$17</f>
        <v>0.18729999999999999</v>
      </c>
      <c r="E14" s="26">
        <f>[1]FP!$M$18</f>
        <v>-5.6898288016112852E-2</v>
      </c>
      <c r="F14" s="26">
        <f>[1]FP!$M$20</f>
        <v>6.4809550881182343E-2</v>
      </c>
      <c r="G14" s="26" t="str">
        <f>[1]FP!$M$21</f>
        <v xml:space="preserve"> </v>
      </c>
      <c r="H14" s="26" t="str">
        <f>[1]FP!$M$22</f>
        <v xml:space="preserve"> </v>
      </c>
      <c r="I14" s="26" t="str">
        <f>[1]FP!$M$23</f>
        <v xml:space="preserve"> </v>
      </c>
      <c r="J14" s="27">
        <v>30678504.039999999</v>
      </c>
      <c r="K14" s="12"/>
      <c r="L14" s="1"/>
    </row>
    <row r="15" spans="1:12" ht="22.5" thickBot="1" x14ac:dyDescent="0.35">
      <c r="A15" s="1"/>
      <c r="B15" s="7"/>
      <c r="C15" s="24" t="s">
        <v>10</v>
      </c>
      <c r="D15" s="25">
        <f>[1]FP!$E$17</f>
        <v>4.5618999999999996</v>
      </c>
      <c r="E15" s="26">
        <f>[1]FP!$E$18</f>
        <v>-7.6781413797988418E-2</v>
      </c>
      <c r="F15" s="26">
        <f>[1]FP!$E$20</f>
        <v>0.18214563358382985</v>
      </c>
      <c r="G15" s="26">
        <f>[1]FP!$E$21</f>
        <v>-6.6753286930118505E-2</v>
      </c>
      <c r="H15" s="26">
        <f>[1]FP!$E$22</f>
        <v>-2.83388482491993E-2</v>
      </c>
      <c r="I15" s="26">
        <f>[1]FP!$E$23</f>
        <v>3.1171940547493504E-2</v>
      </c>
      <c r="J15" s="27">
        <v>4086392424.2800002</v>
      </c>
      <c r="K15" s="12"/>
      <c r="L15" s="1"/>
    </row>
    <row r="16" spans="1:12" ht="22.5" thickBot="1" x14ac:dyDescent="0.35">
      <c r="A16" s="1"/>
      <c r="B16" s="7"/>
      <c r="C16" s="24" t="s">
        <v>15</v>
      </c>
      <c r="D16" s="25">
        <f>[1]FP!$J$17</f>
        <v>98.343500000000006</v>
      </c>
      <c r="E16" s="26">
        <f>[1]FP!$J$18</f>
        <v>-8.563860301261772E-2</v>
      </c>
      <c r="F16" s="26">
        <f>[1]FP!$J$20</f>
        <v>0.22104558705941368</v>
      </c>
      <c r="G16" s="26">
        <f>[1]FP!$J$21</f>
        <v>-5.990666695888669E-2</v>
      </c>
      <c r="H16" s="26">
        <f>[1]FP!$J$22</f>
        <v>-1.3177220062632555E-2</v>
      </c>
      <c r="I16" s="26" t="str">
        <f>[1]FP!$J$23</f>
        <v xml:space="preserve"> </v>
      </c>
      <c r="J16" s="27">
        <v>1847191476.22</v>
      </c>
      <c r="K16" s="12"/>
      <c r="L16" s="1"/>
    </row>
    <row r="17" spans="1:12" ht="22.5" thickBot="1" x14ac:dyDescent="0.35">
      <c r="A17" s="1"/>
      <c r="B17" s="7"/>
      <c r="C17" s="24" t="s">
        <v>16</v>
      </c>
      <c r="D17" s="25">
        <f>[1]FP!$K$17</f>
        <v>0.66990000000000005</v>
      </c>
      <c r="E17" s="26">
        <f>[1]FP!$K$18</f>
        <v>-9.6682847896440105E-2</v>
      </c>
      <c r="F17" s="26">
        <f>[1]FP!$K$20</f>
        <v>0.10855535330134058</v>
      </c>
      <c r="G17" s="26">
        <f>[1]FP!$K$21</f>
        <v>-8.8092345941505501E-2</v>
      </c>
      <c r="H17" s="26" t="str">
        <f>[1]FP!$K$22</f>
        <v xml:space="preserve"> </v>
      </c>
      <c r="I17" s="26" t="str">
        <f>[1]FP!$K$23</f>
        <v xml:space="preserve"> </v>
      </c>
      <c r="J17" s="27">
        <v>438877293.51999998</v>
      </c>
      <c r="K17" s="12"/>
      <c r="L17" s="1"/>
    </row>
    <row r="18" spans="1:12" ht="22.5" thickBot="1" x14ac:dyDescent="0.35">
      <c r="A18" s="1"/>
      <c r="B18" s="7"/>
      <c r="C18" s="24" t="s">
        <v>14</v>
      </c>
      <c r="D18" s="25">
        <f>[1]FP!$I$17</f>
        <v>0.65990000000000004</v>
      </c>
      <c r="E18" s="26">
        <f>[1]FP!$I$18</f>
        <v>-0.1314819689391945</v>
      </c>
      <c r="F18" s="26">
        <f>[1]FP!$I$20</f>
        <v>0.10240561309722684</v>
      </c>
      <c r="G18" s="26">
        <f>[1]FP!$I$21</f>
        <v>-0.10364478972278612</v>
      </c>
      <c r="H18" s="26">
        <f>[1]FP!$I$22</f>
        <v>-7.9218480951954273E-2</v>
      </c>
      <c r="I18" s="26" t="str">
        <f>[1]FP!$I$23</f>
        <v xml:space="preserve"> </v>
      </c>
      <c r="J18" s="27">
        <v>75492716.159999996</v>
      </c>
      <c r="K18" s="12"/>
      <c r="L18" s="1"/>
    </row>
    <row r="19" spans="1:12" ht="22.5" thickBot="1" x14ac:dyDescent="0.35">
      <c r="A19" s="1"/>
      <c r="B19" s="7"/>
      <c r="C19" s="28" t="s">
        <v>19</v>
      </c>
      <c r="D19" s="25"/>
      <c r="E19" s="26"/>
      <c r="F19" s="26"/>
      <c r="G19" s="26" t="str">
        <f>[1]FP!$M$21</f>
        <v xml:space="preserve"> </v>
      </c>
      <c r="H19" s="26" t="str">
        <f>[1]FP!$M$22</f>
        <v xml:space="preserve"> </v>
      </c>
      <c r="I19" s="26" t="str">
        <f>[1]FP!$M$23</f>
        <v xml:space="preserve"> </v>
      </c>
      <c r="J19" s="27">
        <f>SUM(J10:J18)</f>
        <v>12049938522.775999</v>
      </c>
      <c r="K19" s="12"/>
      <c r="L19" s="1"/>
    </row>
    <row r="20" spans="1:12" ht="21.75" x14ac:dyDescent="0.3">
      <c r="A20" s="1"/>
      <c r="B20" s="7"/>
      <c r="C20" s="29" t="s">
        <v>20</v>
      </c>
      <c r="D20" s="30" t="s">
        <v>21</v>
      </c>
      <c r="E20" s="31"/>
      <c r="F20" s="31"/>
      <c r="G20" s="31"/>
      <c r="H20" s="31"/>
      <c r="I20" s="31"/>
      <c r="J20" s="31"/>
      <c r="K20" s="12"/>
      <c r="L20" s="1"/>
    </row>
    <row r="21" spans="1:12" ht="18.75" x14ac:dyDescent="0.3">
      <c r="A21" s="1"/>
      <c r="B21" s="7"/>
      <c r="C21" s="32"/>
      <c r="D21" s="32"/>
      <c r="E21" s="32"/>
      <c r="F21" s="32"/>
      <c r="G21" s="32"/>
      <c r="H21" s="32"/>
      <c r="I21" s="32"/>
      <c r="J21" s="32"/>
      <c r="K21" s="12"/>
      <c r="L21" s="1"/>
    </row>
    <row r="22" spans="1:12" x14ac:dyDescent="0.3">
      <c r="A22" s="1"/>
      <c r="B22" s="33"/>
      <c r="C22" s="34"/>
      <c r="D22" s="34"/>
      <c r="E22" s="34"/>
      <c r="F22" s="34"/>
      <c r="G22" s="34"/>
      <c r="H22" s="34"/>
      <c r="I22" s="34"/>
      <c r="J22" s="34"/>
      <c r="K22" s="35"/>
      <c r="L22" s="1"/>
    </row>
    <row r="23" spans="1:12" ht="17.25" thickBot="1" x14ac:dyDescent="0.35">
      <c r="A23" s="1"/>
      <c r="B23" s="36"/>
      <c r="C23" s="37"/>
      <c r="D23" s="37"/>
      <c r="E23" s="37"/>
      <c r="F23" s="37"/>
      <c r="G23" s="37"/>
      <c r="H23" s="37"/>
      <c r="I23" s="37"/>
      <c r="J23" s="37"/>
      <c r="K23" s="38"/>
      <c r="L23" s="1"/>
    </row>
    <row r="24" spans="1:12" ht="18" x14ac:dyDescent="0.3">
      <c r="A24" s="1"/>
      <c r="B24" s="1"/>
      <c r="C24" s="39"/>
      <c r="D24" s="39"/>
      <c r="E24" s="39"/>
      <c r="F24" s="39"/>
      <c r="G24" s="39"/>
      <c r="H24" s="39"/>
      <c r="I24" s="39"/>
      <c r="J24" s="39"/>
      <c r="K24" s="1"/>
      <c r="L24" s="1"/>
    </row>
    <row r="25" spans="1:12" ht="18" x14ac:dyDescent="0.3">
      <c r="A25" s="1"/>
      <c r="B25" s="1"/>
      <c r="C25" s="39"/>
      <c r="D25" s="39"/>
      <c r="E25" s="39"/>
      <c r="F25" s="39"/>
      <c r="G25" s="39"/>
      <c r="H25" s="39"/>
      <c r="I25" s="39"/>
      <c r="J25" s="39"/>
      <c r="K25" s="1"/>
      <c r="L25" s="1"/>
    </row>
    <row r="26" spans="1:12" ht="16.5" hidden="1" customHeight="1" x14ac:dyDescent="0.3">
      <c r="B26" s="40"/>
      <c r="C26" s="40"/>
    </row>
  </sheetData>
  <sortState xmlns:xlrd2="http://schemas.microsoft.com/office/spreadsheetml/2017/richdata2" ref="A10:L18">
    <sortCondition descending="1" ref="E10:E18"/>
  </sortState>
  <mergeCells count="6">
    <mergeCell ref="F3:K4"/>
    <mergeCell ref="C8:C9"/>
    <mergeCell ref="D8:D9"/>
    <mergeCell ref="E8:J8"/>
    <mergeCell ref="C21:J21"/>
    <mergeCell ref="B26:C26"/>
  </mergeCells>
  <pageMargins left="0.75" right="0.75" top="1" bottom="1" header="0.3" footer="0.3"/>
  <pageSetup scale="67" orientation="landscape" horizontalDpi="4294967293" verticalDpi="4294967293" r:id="rId1"/>
  <colBreaks count="1" manualBreakCount="1">
    <brk id="21" min="24" max="6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</vt:lpstr>
      <vt:lpstr>Final!Print_Area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P. Peralta</dc:creator>
  <cp:lastModifiedBy>Joel P. Peralta</cp:lastModifiedBy>
  <dcterms:created xsi:type="dcterms:W3CDTF">2021-04-05T14:09:56Z</dcterms:created>
  <dcterms:modified xsi:type="dcterms:W3CDTF">2021-04-05T14:12:17Z</dcterms:modified>
</cp:coreProperties>
</file>